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423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/>
  <c r="E47"/>
  <c r="D48"/>
  <c r="D49" s="1"/>
  <c r="E49" s="1"/>
  <c r="H33"/>
  <c r="E33"/>
  <c r="G34"/>
  <c r="H34" s="1"/>
  <c r="D34"/>
  <c r="E34" s="1"/>
  <c r="E24"/>
  <c r="H24"/>
  <c r="G25"/>
  <c r="D25"/>
  <c r="D26" s="1"/>
  <c r="D27" s="1"/>
  <c r="D28" s="1"/>
  <c r="E28" s="1"/>
  <c r="O19"/>
  <c r="O18"/>
  <c r="O17"/>
  <c r="O16"/>
  <c r="O15"/>
  <c r="O14"/>
  <c r="O13"/>
  <c r="O12"/>
  <c r="E48" l="1"/>
  <c r="E25"/>
  <c r="E27"/>
  <c r="E26"/>
  <c r="G48"/>
  <c r="D35"/>
  <c r="G35"/>
  <c r="H25"/>
  <c r="G26"/>
  <c r="G49" l="1"/>
  <c r="H49" s="1"/>
  <c r="H48"/>
  <c r="H35"/>
  <c r="G36"/>
  <c r="E35"/>
  <c r="D36"/>
  <c r="G27"/>
  <c r="H26"/>
  <c r="H36" l="1"/>
  <c r="G37"/>
  <c r="E36"/>
  <c r="D37"/>
  <c r="H27"/>
  <c r="E37" l="1"/>
  <c r="D38"/>
  <c r="H37"/>
  <c r="G38"/>
  <c r="E38" l="1"/>
  <c r="D39"/>
  <c r="H38"/>
  <c r="G39"/>
  <c r="G40" l="1"/>
  <c r="H39"/>
  <c r="E39"/>
  <c r="D40"/>
  <c r="E40" l="1"/>
  <c r="D41"/>
  <c r="H40"/>
  <c r="G41"/>
  <c r="E41" l="1"/>
  <c r="D42"/>
  <c r="E42" s="1"/>
  <c r="G42"/>
  <c r="H42" s="1"/>
  <c r="H41"/>
</calcChain>
</file>

<file path=xl/sharedStrings.xml><?xml version="1.0" encoding="utf-8"?>
<sst xmlns="http://schemas.openxmlformats.org/spreadsheetml/2006/main" count="114" uniqueCount="62">
  <si>
    <t>Max Weight</t>
  </si>
  <si>
    <t>Box ID</t>
  </si>
  <si>
    <t>Description</t>
  </si>
  <si>
    <t>Length</t>
  </si>
  <si>
    <t>Width</t>
  </si>
  <si>
    <t>Height</t>
  </si>
  <si>
    <t>Max Cubes</t>
  </si>
  <si>
    <t>Boxes</t>
  </si>
  <si>
    <t>Envelope</t>
  </si>
  <si>
    <t>Small</t>
  </si>
  <si>
    <t>Medium</t>
  </si>
  <si>
    <t>Large</t>
  </si>
  <si>
    <t>Order #</t>
  </si>
  <si>
    <t>Package ID</t>
  </si>
  <si>
    <t>Pkg Cubes</t>
  </si>
  <si>
    <t>Pkg Weight</t>
  </si>
  <si>
    <t>Order Packages</t>
  </si>
  <si>
    <t>Part number</t>
  </si>
  <si>
    <t>Part Description</t>
  </si>
  <si>
    <t>Units</t>
  </si>
  <si>
    <t>Weight</t>
  </si>
  <si>
    <t>L</t>
  </si>
  <si>
    <t>H</t>
  </si>
  <si>
    <t>W</t>
  </si>
  <si>
    <t>99956035US-ASSY</t>
  </si>
  <si>
    <t>POWER SUPPLY ADVANCED 115V US</t>
  </si>
  <si>
    <t>9995389-EX</t>
  </si>
  <si>
    <t>MOTOR UNIT E10 EX</t>
  </si>
  <si>
    <t>9995678-US-ASSY</t>
  </si>
  <si>
    <t>POWER SUPPLY SWITCH DYN+TIMER</t>
  </si>
  <si>
    <t>9995807-ASSY</t>
  </si>
  <si>
    <t>CABLE FLOAT SWV DIAG 1.2M ASY</t>
  </si>
  <si>
    <t>9995680-US-ASSY</t>
  </si>
  <si>
    <t>CHARGER FOR LIBERTY  US</t>
  </si>
  <si>
    <t>9995791-DIY-SGL</t>
  </si>
  <si>
    <t>CABLE SWV DYN 1.2M DIY SINGLES</t>
  </si>
  <si>
    <t>9991425-R4</t>
  </si>
  <si>
    <t>ULTRA FINE CARTRIDGE-LG FILTER PANELS (4 PACK)</t>
  </si>
  <si>
    <t>9991433-R4</t>
  </si>
  <si>
    <t>SPRING CARTRIDGE-M4/M5 FILTER PANELS (4 PACK)</t>
  </si>
  <si>
    <t>Cubes</t>
  </si>
  <si>
    <t>Pack</t>
  </si>
  <si>
    <t>* For This Scenario Max Cubes is L*W*H*.85 (or 85% of total box cubes)</t>
  </si>
  <si>
    <t>Part Number</t>
  </si>
  <si>
    <t>Cubes OK</t>
  </si>
  <si>
    <t>Weight OK</t>
  </si>
  <si>
    <t>Package 1</t>
  </si>
  <si>
    <t>Simulation</t>
  </si>
  <si>
    <t>Package 2</t>
  </si>
  <si>
    <t>Unit</t>
  </si>
  <si>
    <t>ABC123</t>
  </si>
  <si>
    <t>1 Of 3</t>
  </si>
  <si>
    <t>2 Of 3</t>
  </si>
  <si>
    <t>3 Of 3</t>
  </si>
  <si>
    <t>1 Of 2</t>
  </si>
  <si>
    <t>2 Of 2</t>
  </si>
  <si>
    <t>1 of 1</t>
  </si>
  <si>
    <t>Package 3</t>
  </si>
  <si>
    <t>1 of 2</t>
  </si>
  <si>
    <t>* Last package for order so determine smallest box that 394 cubes and 6 pounds will fit into</t>
  </si>
  <si>
    <t>* Part failed to fit into package because cubes of part put total cubes of package over max box cubes</t>
  </si>
  <si>
    <t>* Part failed to fit into package because weight of part put total weight of package over max box weight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</si>
</sst>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1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2" fontId="0" fillId="0" borderId="11" xfId="0" applyNumberFormat="1" applyBorder="1"/>
    <xf numFmtId="0" fontId="0" fillId="0" borderId="12" xfId="0" applyBorder="1"/>
    <xf numFmtId="0" fontId="1" fillId="3" borderId="5" xfId="1" applyFont="1" applyFill="1" applyBorder="1" applyAlignment="1">
      <alignment horizontal="center"/>
    </xf>
    <xf numFmtId="0" fontId="1" fillId="3" borderId="8" xfId="1" applyFont="1" applyFill="1" applyBorder="1" applyAlignment="1">
      <alignment horizontal="center"/>
    </xf>
    <xf numFmtId="0" fontId="1" fillId="3" borderId="9" xfId="1" applyFont="1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/>
    <xf numFmtId="0" fontId="0" fillId="0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/>
    <xf numFmtId="2" fontId="0" fillId="2" borderId="8" xfId="0" applyNumberFormat="1" applyFill="1" applyBorder="1"/>
    <xf numFmtId="0" fontId="0" fillId="2" borderId="9" xfId="0" applyFill="1" applyBorder="1"/>
    <xf numFmtId="0" fontId="0" fillId="0" borderId="1" xfId="0" applyBorder="1" applyAlignment="1">
      <alignment horizontal="left"/>
    </xf>
    <xf numFmtId="0" fontId="0" fillId="0" borderId="10" xfId="0" applyFill="1" applyBorder="1"/>
    <xf numFmtId="0" fontId="0" fillId="0" borderId="11" xfId="0" applyFill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2" fontId="0" fillId="0" borderId="7" xfId="0" applyNumberFormat="1" applyBorder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0" fontId="0" fillId="0" borderId="4" xfId="0" applyBorder="1"/>
    <xf numFmtId="0" fontId="0" fillId="0" borderId="5" xfId="0" applyBorder="1"/>
    <xf numFmtId="0" fontId="1" fillId="3" borderId="5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0" fillId="5" borderId="5" xfId="0" applyFill="1" applyBorder="1"/>
    <xf numFmtId="0" fontId="0" fillId="5" borderId="8" xfId="0" applyFill="1" applyBorder="1"/>
    <xf numFmtId="2" fontId="0" fillId="5" borderId="8" xfId="0" applyNumberFormat="1" applyFill="1" applyBorder="1"/>
    <xf numFmtId="0" fontId="0" fillId="5" borderId="9" xfId="0" applyFill="1" applyBorder="1"/>
    <xf numFmtId="0" fontId="1" fillId="0" borderId="0" xfId="0" applyFont="1" applyBorder="1"/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/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9" xfId="0" applyNumberFormat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workbookViewId="0">
      <selection activeCell="A10" sqref="A10:E10"/>
    </sheetView>
  </sheetViews>
  <sheetFormatPr defaultColWidth="9" defaultRowHeight="14.25"/>
  <cols>
    <col min="1" max="1" width="16.375" bestFit="1" customWidth="1"/>
    <col min="2" max="2" width="11.125" bestFit="1" customWidth="1"/>
    <col min="3" max="3" width="7" bestFit="1" customWidth="1"/>
    <col min="4" max="4" width="10" bestFit="1" customWidth="1"/>
    <col min="5" max="5" width="11.125" bestFit="1" customWidth="1"/>
    <col min="6" max="6" width="10.75" bestFit="1" customWidth="1"/>
    <col min="7" max="7" width="11.875" bestFit="1" customWidth="1"/>
    <col min="8" max="8" width="16.375" bestFit="1" customWidth="1"/>
    <col min="9" max="9" width="47.25" bestFit="1" customWidth="1"/>
    <col min="10" max="10" width="5.75" bestFit="1" customWidth="1"/>
    <col min="11" max="11" width="7.625" bestFit="1" customWidth="1"/>
    <col min="12" max="14" width="5" bestFit="1" customWidth="1"/>
    <col min="15" max="15" width="9.375" customWidth="1"/>
  </cols>
  <sheetData>
    <row r="1" spans="1:15" ht="15">
      <c r="A1" s="58" t="s">
        <v>7</v>
      </c>
      <c r="B1" s="63"/>
      <c r="C1" s="63"/>
      <c r="D1" s="63"/>
      <c r="E1" s="63"/>
      <c r="F1" s="63"/>
      <c r="G1" s="64"/>
    </row>
    <row r="2" spans="1:15" ht="15.75" thickBot="1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0</v>
      </c>
    </row>
    <row r="3" spans="1:15">
      <c r="A3" s="10">
        <v>1</v>
      </c>
      <c r="B3" s="11" t="s">
        <v>8</v>
      </c>
      <c r="C3" s="11">
        <v>10</v>
      </c>
      <c r="D3" s="11">
        <v>12</v>
      </c>
      <c r="E3" s="11">
        <v>0.25</v>
      </c>
      <c r="F3" s="12">
        <v>25.5</v>
      </c>
      <c r="G3" s="13">
        <v>4</v>
      </c>
      <c r="H3" s="1"/>
    </row>
    <row r="4" spans="1:15">
      <c r="A4" s="5">
        <v>2</v>
      </c>
      <c r="B4" s="3" t="s">
        <v>41</v>
      </c>
      <c r="C4" s="3">
        <v>8</v>
      </c>
      <c r="D4" s="3">
        <v>8</v>
      </c>
      <c r="E4" s="3">
        <v>8</v>
      </c>
      <c r="F4" s="4">
        <v>435.2</v>
      </c>
      <c r="G4" s="6">
        <v>10</v>
      </c>
      <c r="H4" s="1"/>
    </row>
    <row r="5" spans="1:15">
      <c r="A5" s="5">
        <v>3</v>
      </c>
      <c r="B5" s="3" t="s">
        <v>9</v>
      </c>
      <c r="C5" s="3">
        <v>12</v>
      </c>
      <c r="D5" s="3">
        <v>12</v>
      </c>
      <c r="E5" s="3">
        <v>12</v>
      </c>
      <c r="F5" s="4">
        <v>1468.8</v>
      </c>
      <c r="G5" s="6">
        <v>15</v>
      </c>
      <c r="H5" s="1"/>
    </row>
    <row r="6" spans="1:15">
      <c r="A6" s="5">
        <v>4</v>
      </c>
      <c r="B6" s="3" t="s">
        <v>10</v>
      </c>
      <c r="C6" s="3">
        <v>14</v>
      </c>
      <c r="D6" s="3">
        <v>14</v>
      </c>
      <c r="E6" s="3">
        <v>14</v>
      </c>
      <c r="F6" s="4">
        <v>2332.4</v>
      </c>
      <c r="G6" s="6">
        <v>20</v>
      </c>
      <c r="H6" s="1"/>
    </row>
    <row r="7" spans="1:15" ht="15" thickBot="1">
      <c r="A7" s="24">
        <v>5</v>
      </c>
      <c r="B7" s="25" t="s">
        <v>11</v>
      </c>
      <c r="C7" s="25">
        <v>16</v>
      </c>
      <c r="D7" s="25">
        <v>16</v>
      </c>
      <c r="E7" s="25">
        <v>16</v>
      </c>
      <c r="F7" s="26">
        <v>3481.6</v>
      </c>
      <c r="G7" s="27">
        <v>28</v>
      </c>
      <c r="H7" s="1"/>
    </row>
    <row r="8" spans="1:15">
      <c r="A8" s="62" t="s">
        <v>42</v>
      </c>
      <c r="B8" s="62"/>
      <c r="C8" s="62"/>
      <c r="D8" s="62"/>
      <c r="E8" s="62"/>
      <c r="F8" s="62"/>
      <c r="G8" s="62"/>
      <c r="H8" s="1"/>
    </row>
    <row r="9" spans="1:15" ht="15" thickBot="1"/>
    <row r="10" spans="1:15" ht="15.75" thickBot="1">
      <c r="A10" s="58" t="s">
        <v>16</v>
      </c>
      <c r="B10" s="59"/>
      <c r="C10" s="59"/>
      <c r="D10" s="59"/>
      <c r="E10" s="60"/>
      <c r="H10" s="31" t="s">
        <v>17</v>
      </c>
      <c r="I10" s="32" t="s">
        <v>18</v>
      </c>
      <c r="J10" s="32" t="s">
        <v>19</v>
      </c>
      <c r="K10" s="32" t="s">
        <v>20</v>
      </c>
      <c r="L10" s="32" t="s">
        <v>21</v>
      </c>
      <c r="M10" s="32" t="s">
        <v>22</v>
      </c>
      <c r="N10" s="32" t="s">
        <v>23</v>
      </c>
      <c r="O10" s="33" t="s">
        <v>40</v>
      </c>
    </row>
    <row r="11" spans="1:15" ht="15.75" thickBot="1">
      <c r="A11" s="14" t="s">
        <v>12</v>
      </c>
      <c r="B11" s="15" t="s">
        <v>13</v>
      </c>
      <c r="C11" s="15" t="s">
        <v>1</v>
      </c>
      <c r="D11" s="15" t="s">
        <v>14</v>
      </c>
      <c r="E11" s="16" t="s">
        <v>15</v>
      </c>
      <c r="H11" s="29"/>
      <c r="I11" s="30"/>
      <c r="J11" s="11"/>
      <c r="K11" s="11"/>
      <c r="L11" s="11"/>
      <c r="M11" s="11"/>
      <c r="N11" s="11"/>
      <c r="O11" s="13"/>
    </row>
    <row r="12" spans="1:15">
      <c r="A12" s="54" t="s">
        <v>50</v>
      </c>
      <c r="B12" s="48">
        <v>1</v>
      </c>
      <c r="C12" s="48">
        <v>5</v>
      </c>
      <c r="D12" s="55">
        <v>3148.5675000000001</v>
      </c>
      <c r="E12" s="56">
        <v>22</v>
      </c>
      <c r="H12" s="17" t="s">
        <v>24</v>
      </c>
      <c r="I12" s="18" t="s">
        <v>25</v>
      </c>
      <c r="J12" s="2">
        <v>3</v>
      </c>
      <c r="K12" s="2">
        <v>6</v>
      </c>
      <c r="L12" s="2">
        <v>14</v>
      </c>
      <c r="M12" s="2">
        <v>6.5</v>
      </c>
      <c r="N12" s="2">
        <v>9</v>
      </c>
      <c r="O12" s="34">
        <f>L12*M12*N12</f>
        <v>819</v>
      </c>
    </row>
    <row r="13" spans="1:15">
      <c r="A13" s="38" t="s">
        <v>50</v>
      </c>
      <c r="B13" s="2">
        <v>2</v>
      </c>
      <c r="C13" s="2">
        <v>5</v>
      </c>
      <c r="D13" s="2">
        <v>2653.9200000000005</v>
      </c>
      <c r="E13" s="21">
        <v>26.1</v>
      </c>
      <c r="H13" s="17" t="s">
        <v>26</v>
      </c>
      <c r="I13" s="18" t="s">
        <v>27</v>
      </c>
      <c r="J13" s="2">
        <v>2</v>
      </c>
      <c r="K13" s="2">
        <v>4</v>
      </c>
      <c r="L13" s="2">
        <v>12.3</v>
      </c>
      <c r="M13" s="2">
        <v>6.5</v>
      </c>
      <c r="N13" s="2">
        <v>8.65</v>
      </c>
      <c r="O13" s="34">
        <f t="shared" ref="O13:O19" si="0">L13*M13*N13</f>
        <v>691.56750000000011</v>
      </c>
    </row>
    <row r="14" spans="1:15" ht="15" thickBot="1">
      <c r="A14" s="39" t="s">
        <v>50</v>
      </c>
      <c r="B14" s="22">
        <v>3</v>
      </c>
      <c r="C14" s="22">
        <v>2</v>
      </c>
      <c r="D14" s="22">
        <v>394</v>
      </c>
      <c r="E14" s="23">
        <v>6</v>
      </c>
      <c r="H14" s="17" t="s">
        <v>28</v>
      </c>
      <c r="I14" s="18" t="s">
        <v>29</v>
      </c>
      <c r="J14" s="2">
        <v>1</v>
      </c>
      <c r="K14" s="2">
        <v>6</v>
      </c>
      <c r="L14" s="2">
        <v>14</v>
      </c>
      <c r="M14" s="2">
        <v>5</v>
      </c>
      <c r="N14" s="2">
        <v>9</v>
      </c>
      <c r="O14" s="34">
        <f t="shared" si="0"/>
        <v>630</v>
      </c>
    </row>
    <row r="15" spans="1:15">
      <c r="H15" s="19" t="s">
        <v>30</v>
      </c>
      <c r="I15" s="18" t="s">
        <v>31</v>
      </c>
      <c r="J15" s="2">
        <v>2</v>
      </c>
      <c r="K15" s="2">
        <v>1</v>
      </c>
      <c r="L15" s="2">
        <v>0.5</v>
      </c>
      <c r="M15" s="2">
        <v>0.25</v>
      </c>
      <c r="N15" s="2">
        <v>0.7</v>
      </c>
      <c r="O15" s="34">
        <f t="shared" si="0"/>
        <v>8.7499999999999994E-2</v>
      </c>
    </row>
    <row r="16" spans="1:15">
      <c r="H16" s="19" t="s">
        <v>32</v>
      </c>
      <c r="I16" s="18" t="s">
        <v>33</v>
      </c>
      <c r="J16" s="2">
        <v>2</v>
      </c>
      <c r="K16" s="2">
        <v>6</v>
      </c>
      <c r="L16" s="2">
        <v>14</v>
      </c>
      <c r="M16" s="2">
        <v>5</v>
      </c>
      <c r="N16" s="2">
        <v>8.65</v>
      </c>
      <c r="O16" s="34">
        <f t="shared" si="0"/>
        <v>605.5</v>
      </c>
    </row>
    <row r="17" spans="1:15">
      <c r="H17" s="19" t="s">
        <v>34</v>
      </c>
      <c r="I17" s="18" t="s">
        <v>35</v>
      </c>
      <c r="J17" s="2">
        <v>2</v>
      </c>
      <c r="K17" s="2">
        <v>0.05</v>
      </c>
      <c r="L17" s="2">
        <v>0.5</v>
      </c>
      <c r="M17" s="2">
        <v>0.25</v>
      </c>
      <c r="N17" s="2">
        <v>0.7</v>
      </c>
      <c r="O17" s="34">
        <f t="shared" si="0"/>
        <v>8.7499999999999994E-2</v>
      </c>
    </row>
    <row r="18" spans="1:15">
      <c r="A18" s="35"/>
      <c r="B18" s="36"/>
      <c r="C18" s="37"/>
      <c r="D18" s="37"/>
      <c r="E18" s="36"/>
      <c r="F18" s="36"/>
      <c r="G18" s="36"/>
      <c r="H18" s="19" t="s">
        <v>36</v>
      </c>
      <c r="I18" s="18" t="s">
        <v>37</v>
      </c>
      <c r="J18" s="2">
        <v>2</v>
      </c>
      <c r="K18" s="2">
        <v>2</v>
      </c>
      <c r="L18" s="2">
        <v>11</v>
      </c>
      <c r="M18" s="2">
        <v>5.5</v>
      </c>
      <c r="N18" s="2">
        <v>2</v>
      </c>
      <c r="O18" s="34">
        <f t="shared" si="0"/>
        <v>121</v>
      </c>
    </row>
    <row r="19" spans="1:15" ht="15" thickBot="1">
      <c r="A19" s="35"/>
      <c r="B19" s="36"/>
      <c r="C19" s="37"/>
      <c r="D19" s="37"/>
      <c r="E19" s="36"/>
      <c r="F19" s="36"/>
      <c r="G19" s="36"/>
      <c r="H19" s="20" t="s">
        <v>38</v>
      </c>
      <c r="I19" s="7" t="s">
        <v>39</v>
      </c>
      <c r="J19" s="22">
        <v>2</v>
      </c>
      <c r="K19" s="22">
        <v>2</v>
      </c>
      <c r="L19" s="22">
        <v>10.5</v>
      </c>
      <c r="M19" s="22">
        <v>6.5</v>
      </c>
      <c r="N19" s="22">
        <v>2</v>
      </c>
      <c r="O19" s="57">
        <f t="shared" si="0"/>
        <v>136.5</v>
      </c>
    </row>
    <row r="20" spans="1:15">
      <c r="A20" s="35"/>
      <c r="B20" s="36"/>
      <c r="C20" s="37"/>
      <c r="D20" s="37"/>
      <c r="E20" s="36"/>
      <c r="F20" s="36"/>
      <c r="G20" s="36"/>
    </row>
    <row r="21" spans="1:15" ht="15.75" thickBot="1">
      <c r="A21" s="47" t="s">
        <v>47</v>
      </c>
      <c r="B21" s="36"/>
      <c r="C21" s="36"/>
      <c r="D21" s="36"/>
      <c r="E21" s="36"/>
      <c r="F21" s="36"/>
      <c r="G21" s="36"/>
    </row>
    <row r="22" spans="1:15" ht="15">
      <c r="A22" s="58" t="s">
        <v>46</v>
      </c>
      <c r="B22" s="59"/>
      <c r="C22" s="59"/>
      <c r="D22" s="59"/>
      <c r="E22" s="59"/>
      <c r="F22" s="59"/>
      <c r="G22" s="59"/>
      <c r="H22" s="60"/>
    </row>
    <row r="23" spans="1:15" ht="15.75" thickBot="1">
      <c r="A23" s="40" t="s">
        <v>43</v>
      </c>
      <c r="B23" s="41" t="s">
        <v>49</v>
      </c>
      <c r="C23" s="41" t="s">
        <v>40</v>
      </c>
      <c r="D23" s="41" t="s">
        <v>14</v>
      </c>
      <c r="E23" s="41" t="s">
        <v>44</v>
      </c>
      <c r="F23" s="41" t="s">
        <v>20</v>
      </c>
      <c r="G23" s="41" t="s">
        <v>15</v>
      </c>
      <c r="H23" s="42" t="s">
        <v>45</v>
      </c>
    </row>
    <row r="24" spans="1:15">
      <c r="A24" s="29" t="s">
        <v>24</v>
      </c>
      <c r="B24" s="48" t="s">
        <v>51</v>
      </c>
      <c r="C24" s="12">
        <v>819</v>
      </c>
      <c r="D24" s="12">
        <v>819</v>
      </c>
      <c r="E24" s="11" t="str">
        <f>IF(D24&lt;=F7,"Pkg OK","New Pkg")</f>
        <v>Pkg OK</v>
      </c>
      <c r="F24" s="48">
        <v>6</v>
      </c>
      <c r="G24" s="49">
        <v>6</v>
      </c>
      <c r="H24" s="13" t="str">
        <f>IF(G24&lt;=G7,"Pkg OK","New Pkg")</f>
        <v>Pkg OK</v>
      </c>
    </row>
    <row r="25" spans="1:15">
      <c r="A25" s="17" t="s">
        <v>24</v>
      </c>
      <c r="B25" s="2" t="s">
        <v>52</v>
      </c>
      <c r="C25" s="4">
        <v>819</v>
      </c>
      <c r="D25" s="4">
        <f>D24+C25</f>
        <v>1638</v>
      </c>
      <c r="E25" s="3" t="str">
        <f>IF(D25&lt;=F7,"Pkg OK","New Pkg")</f>
        <v>Pkg OK</v>
      </c>
      <c r="F25" s="2">
        <v>6</v>
      </c>
      <c r="G25" s="2">
        <f>G24+F25</f>
        <v>12</v>
      </c>
      <c r="H25" s="6" t="str">
        <f>IF(G25&lt;=G7,"Pkg OK","New Pkg")</f>
        <v>Pkg OK</v>
      </c>
    </row>
    <row r="26" spans="1:15">
      <c r="A26" s="17" t="s">
        <v>24</v>
      </c>
      <c r="B26" s="2" t="s">
        <v>53</v>
      </c>
      <c r="C26" s="4">
        <v>819</v>
      </c>
      <c r="D26" s="4">
        <f>D25+C26</f>
        <v>2457</v>
      </c>
      <c r="E26" s="3" t="str">
        <f>IF(D26&lt;=F7,"Pkg OK","New Pkg")</f>
        <v>Pkg OK</v>
      </c>
      <c r="F26" s="2">
        <v>6</v>
      </c>
      <c r="G26" s="2">
        <f>G25+F26</f>
        <v>18</v>
      </c>
      <c r="H26" s="6" t="str">
        <f>IF(G26&lt;=G7,"Pkg OK","New Pkg")</f>
        <v>Pkg OK</v>
      </c>
    </row>
    <row r="27" spans="1:15">
      <c r="A27" s="17" t="s">
        <v>26</v>
      </c>
      <c r="B27" s="50" t="s">
        <v>54</v>
      </c>
      <c r="C27" s="4">
        <v>691.56750000000011</v>
      </c>
      <c r="D27" s="4">
        <f>D26+C27</f>
        <v>3148.5675000000001</v>
      </c>
      <c r="E27" s="3" t="str">
        <f>IF(D27&lt;=F7,"Pkg OK","New Pkg")</f>
        <v>Pkg OK</v>
      </c>
      <c r="F27" s="50">
        <v>4</v>
      </c>
      <c r="G27" s="2">
        <f>G26+F27</f>
        <v>22</v>
      </c>
      <c r="H27" s="6" t="str">
        <f>IF(G27&lt;=G7,"Pkg OK","New Pkg")</f>
        <v>Pkg OK</v>
      </c>
    </row>
    <row r="28" spans="1:15" ht="15" thickBot="1">
      <c r="A28" s="43" t="s">
        <v>26</v>
      </c>
      <c r="B28" s="51" t="s">
        <v>55</v>
      </c>
      <c r="C28" s="45">
        <v>691.56750000000011</v>
      </c>
      <c r="D28" s="45">
        <f>D27+C28</f>
        <v>3840.1350000000002</v>
      </c>
      <c r="E28" s="44" t="str">
        <f>IF(D28&lt;=F6,"Pkg OK","New Pkg")</f>
        <v>New Pkg</v>
      </c>
      <c r="F28" s="51"/>
      <c r="G28" s="51"/>
      <c r="H28" s="46"/>
    </row>
    <row r="29" spans="1:15">
      <c r="A29" s="62" t="s">
        <v>60</v>
      </c>
      <c r="B29" s="62"/>
      <c r="C29" s="62"/>
      <c r="D29" s="62"/>
      <c r="E29" s="62"/>
      <c r="F29" s="62"/>
      <c r="G29" s="62"/>
      <c r="H29" s="62"/>
    </row>
    <row r="30" spans="1:15" ht="15" thickBot="1">
      <c r="A30" s="35"/>
      <c r="B30" s="35"/>
      <c r="C30" s="36"/>
      <c r="D30" s="36"/>
      <c r="E30" s="36"/>
      <c r="F30" s="36"/>
      <c r="G30" s="36"/>
      <c r="H30" s="36"/>
    </row>
    <row r="31" spans="1:15" ht="15">
      <c r="A31" s="58" t="s">
        <v>48</v>
      </c>
      <c r="B31" s="59"/>
      <c r="C31" s="59"/>
      <c r="D31" s="59"/>
      <c r="E31" s="59"/>
      <c r="F31" s="59"/>
      <c r="G31" s="59"/>
      <c r="H31" s="60"/>
    </row>
    <row r="32" spans="1:15" ht="15.75" thickBot="1">
      <c r="A32" s="40" t="s">
        <v>43</v>
      </c>
      <c r="B32" s="41" t="s">
        <v>49</v>
      </c>
      <c r="C32" s="41" t="s">
        <v>40</v>
      </c>
      <c r="D32" s="41" t="s">
        <v>14</v>
      </c>
      <c r="E32" s="41" t="s">
        <v>44</v>
      </c>
      <c r="F32" s="41" t="s">
        <v>20</v>
      </c>
      <c r="G32" s="41" t="s">
        <v>15</v>
      </c>
      <c r="H32" s="42" t="s">
        <v>45</v>
      </c>
    </row>
    <row r="33" spans="1:8">
      <c r="A33" s="17" t="s">
        <v>26</v>
      </c>
      <c r="B33" s="50" t="s">
        <v>55</v>
      </c>
      <c r="C33" s="4">
        <v>691.56750000000011</v>
      </c>
      <c r="D33" s="12">
        <v>691.57</v>
      </c>
      <c r="E33" s="11" t="str">
        <f>IF(D33&lt;=F7,"Pkg OK","New Pkg")</f>
        <v>Pkg OK</v>
      </c>
      <c r="F33" s="48">
        <v>4</v>
      </c>
      <c r="G33" s="49">
        <v>4</v>
      </c>
      <c r="H33" s="13" t="str">
        <f>IF(G33&lt;=G7,"Pkg OK","New Pkg")</f>
        <v>Pkg OK</v>
      </c>
    </row>
    <row r="34" spans="1:8">
      <c r="A34" s="17" t="s">
        <v>28</v>
      </c>
      <c r="B34" s="2" t="s">
        <v>56</v>
      </c>
      <c r="C34" s="4">
        <v>630</v>
      </c>
      <c r="D34" s="4">
        <f t="shared" ref="D34:D42" si="1">D33+C34</f>
        <v>1321.5700000000002</v>
      </c>
      <c r="E34" s="3" t="str">
        <f>IF(D34&lt;=F7,"Pkg OK","New Pkg")</f>
        <v>Pkg OK</v>
      </c>
      <c r="F34" s="2">
        <v>6</v>
      </c>
      <c r="G34" s="2">
        <f t="shared" ref="G34:G42" si="2">G33+F34</f>
        <v>10</v>
      </c>
      <c r="H34" s="6" t="str">
        <f>IF(G34&lt;=G7,"Pkg OK","New Pkg")</f>
        <v>Pkg OK</v>
      </c>
    </row>
    <row r="35" spans="1:8">
      <c r="A35" s="19" t="s">
        <v>30</v>
      </c>
      <c r="B35" s="2" t="s">
        <v>54</v>
      </c>
      <c r="C35" s="4">
        <v>8.7499999999999994E-2</v>
      </c>
      <c r="D35" s="4">
        <f t="shared" si="1"/>
        <v>1321.6575000000003</v>
      </c>
      <c r="E35" s="3" t="str">
        <f>IF(D35&lt;=F7,"Pkg OK","New Pkg")</f>
        <v>Pkg OK</v>
      </c>
      <c r="F35" s="2">
        <v>1</v>
      </c>
      <c r="G35" s="2">
        <f t="shared" si="2"/>
        <v>11</v>
      </c>
      <c r="H35" s="6" t="str">
        <f>IF(G35&lt;=G7,"Pkg OK","New Pkg")</f>
        <v>Pkg OK</v>
      </c>
    </row>
    <row r="36" spans="1:8">
      <c r="A36" s="19" t="s">
        <v>30</v>
      </c>
      <c r="B36" s="2" t="s">
        <v>54</v>
      </c>
      <c r="C36" s="4">
        <v>8.7499999999999994E-2</v>
      </c>
      <c r="D36" s="4">
        <f t="shared" si="1"/>
        <v>1321.7450000000003</v>
      </c>
      <c r="E36" s="3" t="str">
        <f>IF(D36&lt;=F7,"Pkg OK","New Pkg")</f>
        <v>Pkg OK</v>
      </c>
      <c r="F36" s="2">
        <v>1</v>
      </c>
      <c r="G36" s="2">
        <f t="shared" si="2"/>
        <v>12</v>
      </c>
      <c r="H36" s="6" t="str">
        <f>IF(G36&lt;=G7,"Pkg OK","New Pkg")</f>
        <v>Pkg OK</v>
      </c>
    </row>
    <row r="37" spans="1:8">
      <c r="A37" s="19" t="s">
        <v>32</v>
      </c>
      <c r="B37" s="2" t="s">
        <v>54</v>
      </c>
      <c r="C37" s="4">
        <v>605.5</v>
      </c>
      <c r="D37" s="4">
        <f t="shared" si="1"/>
        <v>1927.2450000000003</v>
      </c>
      <c r="E37" s="3" t="str">
        <f>IF(D37&lt;=F7,"Pkg OK","New Pkg")</f>
        <v>Pkg OK</v>
      </c>
      <c r="F37" s="2">
        <v>6</v>
      </c>
      <c r="G37" s="2">
        <f t="shared" si="2"/>
        <v>18</v>
      </c>
      <c r="H37" s="6" t="str">
        <f>IF(G37&lt;=G7,"Pkg OK","New Pkg")</f>
        <v>Pkg OK</v>
      </c>
    </row>
    <row r="38" spans="1:8">
      <c r="A38" s="19" t="s">
        <v>32</v>
      </c>
      <c r="B38" s="2" t="s">
        <v>55</v>
      </c>
      <c r="C38" s="4">
        <v>605.5</v>
      </c>
      <c r="D38" s="4">
        <f t="shared" si="1"/>
        <v>2532.7450000000003</v>
      </c>
      <c r="E38" s="3" t="str">
        <f>IF(D38&lt;=F7,"Pkg OK","New Pkg")</f>
        <v>Pkg OK</v>
      </c>
      <c r="F38" s="2">
        <v>6</v>
      </c>
      <c r="G38" s="2">
        <f t="shared" si="2"/>
        <v>24</v>
      </c>
      <c r="H38" s="6" t="str">
        <f>IF(G38&lt;=G7,"Pkg OK","New Pkg")</f>
        <v>Pkg OK</v>
      </c>
    </row>
    <row r="39" spans="1:8">
      <c r="A39" s="19" t="s">
        <v>34</v>
      </c>
      <c r="B39" s="2" t="s">
        <v>54</v>
      </c>
      <c r="C39" s="4">
        <v>8.7499999999999994E-2</v>
      </c>
      <c r="D39" s="4">
        <f t="shared" si="1"/>
        <v>2532.8325000000004</v>
      </c>
      <c r="E39" s="3" t="str">
        <f>IF(D39&lt;=F7,"Pkg OK","New Pkg")</f>
        <v>Pkg OK</v>
      </c>
      <c r="F39" s="2">
        <v>0.05</v>
      </c>
      <c r="G39" s="2">
        <f t="shared" si="2"/>
        <v>24.05</v>
      </c>
      <c r="H39" s="6" t="str">
        <f>IF(G39&lt;=G7,"Pkg OK","New Pkg")</f>
        <v>Pkg OK</v>
      </c>
    </row>
    <row r="40" spans="1:8">
      <c r="A40" s="19" t="s">
        <v>34</v>
      </c>
      <c r="B40" s="2" t="s">
        <v>55</v>
      </c>
      <c r="C40" s="4">
        <v>8.7499999999999994E-2</v>
      </c>
      <c r="D40" s="4">
        <f t="shared" si="1"/>
        <v>2532.9200000000005</v>
      </c>
      <c r="E40" s="3" t="str">
        <f>IF(D40&lt;=F7,"Pkg OK","New Pkg")</f>
        <v>Pkg OK</v>
      </c>
      <c r="F40" s="2">
        <v>0.05</v>
      </c>
      <c r="G40" s="2">
        <f t="shared" si="2"/>
        <v>24.1</v>
      </c>
      <c r="H40" s="6" t="str">
        <f>IF(G40&lt;=G7,"Pkg OK","New Pkg")</f>
        <v>Pkg OK</v>
      </c>
    </row>
    <row r="41" spans="1:8">
      <c r="A41" s="19" t="s">
        <v>36</v>
      </c>
      <c r="B41" s="2" t="s">
        <v>54</v>
      </c>
      <c r="C41" s="4">
        <v>121</v>
      </c>
      <c r="D41" s="4">
        <f t="shared" si="1"/>
        <v>2653.9200000000005</v>
      </c>
      <c r="E41" s="3" t="str">
        <f>IF(D41&lt;=F7,"Pkg OK","New Pkg")</f>
        <v>Pkg OK</v>
      </c>
      <c r="F41" s="2">
        <v>2</v>
      </c>
      <c r="G41" s="2">
        <f t="shared" si="2"/>
        <v>26.1</v>
      </c>
      <c r="H41" s="6" t="str">
        <f>IF(G41&lt;=G7,"Pkg OK","New Pkg")</f>
        <v>Pkg OK</v>
      </c>
    </row>
    <row r="42" spans="1:8" ht="15" thickBot="1">
      <c r="A42" s="52" t="s">
        <v>36</v>
      </c>
      <c r="B42" s="51" t="s">
        <v>55</v>
      </c>
      <c r="C42" s="45">
        <v>121</v>
      </c>
      <c r="D42" s="45">
        <f t="shared" si="1"/>
        <v>2774.9200000000005</v>
      </c>
      <c r="E42" s="44" t="str">
        <f>IF(D42&lt;=F7,"Pkg OK","New Pkg")</f>
        <v>Pkg OK</v>
      </c>
      <c r="F42" s="51">
        <v>2</v>
      </c>
      <c r="G42" s="51">
        <f t="shared" si="2"/>
        <v>28.1</v>
      </c>
      <c r="H42" s="46" t="str">
        <f>IF(G42&lt;=G7,"Pkg OK","New Pkg")</f>
        <v>New Pkg</v>
      </c>
    </row>
    <row r="43" spans="1:8">
      <c r="A43" s="62" t="s">
        <v>61</v>
      </c>
      <c r="B43" s="62"/>
      <c r="C43" s="62"/>
      <c r="D43" s="62"/>
      <c r="E43" s="62"/>
      <c r="F43" s="62"/>
      <c r="G43" s="62"/>
      <c r="H43" s="62"/>
    </row>
    <row r="44" spans="1:8" ht="15" thickBot="1"/>
    <row r="45" spans="1:8" ht="15">
      <c r="A45" s="58" t="s">
        <v>57</v>
      </c>
      <c r="B45" s="59"/>
      <c r="C45" s="59"/>
      <c r="D45" s="59"/>
      <c r="E45" s="59"/>
      <c r="F45" s="59"/>
      <c r="G45" s="59"/>
      <c r="H45" s="60"/>
    </row>
    <row r="46" spans="1:8" ht="15.75" thickBot="1">
      <c r="A46" s="40" t="s">
        <v>43</v>
      </c>
      <c r="B46" s="41" t="s">
        <v>49</v>
      </c>
      <c r="C46" s="41" t="s">
        <v>40</v>
      </c>
      <c r="D46" s="41" t="s">
        <v>14</v>
      </c>
      <c r="E46" s="41" t="s">
        <v>44</v>
      </c>
      <c r="F46" s="41" t="s">
        <v>20</v>
      </c>
      <c r="G46" s="41" t="s">
        <v>15</v>
      </c>
      <c r="H46" s="42" t="s">
        <v>45</v>
      </c>
    </row>
    <row r="47" spans="1:8">
      <c r="A47" s="19" t="s">
        <v>36</v>
      </c>
      <c r="B47" s="50" t="s">
        <v>55</v>
      </c>
      <c r="C47" s="4">
        <v>121</v>
      </c>
      <c r="D47" s="12">
        <v>121</v>
      </c>
      <c r="E47" s="11" t="str">
        <f>IF(D47&lt;=F7,"Pkg OK","New Pkg")</f>
        <v>Pkg OK</v>
      </c>
      <c r="F47" s="48">
        <v>2</v>
      </c>
      <c r="G47" s="49">
        <v>2</v>
      </c>
      <c r="H47" s="13" t="str">
        <f>IF(G47&lt;=G7,"Pkg OK","New Pkg")</f>
        <v>Pkg OK</v>
      </c>
    </row>
    <row r="48" spans="1:8">
      <c r="A48" s="28" t="s">
        <v>38</v>
      </c>
      <c r="B48" s="2" t="s">
        <v>58</v>
      </c>
      <c r="C48" s="4">
        <v>136.5</v>
      </c>
      <c r="D48" s="4">
        <f>D47+C48</f>
        <v>257.5</v>
      </c>
      <c r="E48" s="3" t="str">
        <f>IF(D48&lt;=F7,"Pkg OK","New Pkg")</f>
        <v>Pkg OK</v>
      </c>
      <c r="F48" s="2">
        <v>2</v>
      </c>
      <c r="G48" s="2">
        <f>G47+F48</f>
        <v>4</v>
      </c>
      <c r="H48" s="6" t="str">
        <f>IF(G48&lt;=G7,"Pkg OK","New Pkg")</f>
        <v>Pkg OK</v>
      </c>
    </row>
    <row r="49" spans="1:8" ht="15" thickBot="1">
      <c r="A49" s="53" t="s">
        <v>38</v>
      </c>
      <c r="B49" s="22" t="s">
        <v>58</v>
      </c>
      <c r="C49" s="8">
        <v>136.5</v>
      </c>
      <c r="D49" s="8">
        <f>D48+C49</f>
        <v>394</v>
      </c>
      <c r="E49" s="7" t="str">
        <f>IF(D49&lt;=F7,"Pkg OK","New Pkg")</f>
        <v>Pkg OK</v>
      </c>
      <c r="F49" s="22">
        <v>2</v>
      </c>
      <c r="G49" s="22">
        <f>G48+F49</f>
        <v>6</v>
      </c>
      <c r="H49" s="9" t="str">
        <f>IF(G49&lt;=G7,"Pkg OK","New Pkg")</f>
        <v>Pkg OK</v>
      </c>
    </row>
    <row r="50" spans="1:8">
      <c r="A50" s="61" t="s">
        <v>59</v>
      </c>
      <c r="B50" s="61"/>
      <c r="C50" s="61"/>
      <c r="D50" s="61"/>
      <c r="E50" s="61"/>
      <c r="F50" s="61"/>
      <c r="G50" s="61"/>
      <c r="H50" s="61"/>
    </row>
  </sheetData>
  <mergeCells count="9">
    <mergeCell ref="A45:H45"/>
    <mergeCell ref="A50:H50"/>
    <mergeCell ref="A29:H29"/>
    <mergeCell ref="A43:H43"/>
    <mergeCell ref="A1:G1"/>
    <mergeCell ref="A10:E10"/>
    <mergeCell ref="A8:G8"/>
    <mergeCell ref="A22:H22"/>
    <mergeCell ref="A31:H31"/>
  </mergeCells>
  <conditionalFormatting sqref="H11:I19">
    <cfRule type="dataBar" priority="37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{A94CFF7E-28AF-4378-B744-0A3BA7485CDD}</x14:id>
        </ext>
      </extLst>
    </cfRule>
  </conditionalFormatting>
  <conditionalFormatting sqref="A18">
    <cfRule type="dataBar" priority="35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{9A6C81AA-2C6C-4A9E-8E20-44FFBB2BB690}</x14:id>
        </ext>
      </extLst>
    </cfRule>
  </conditionalFormatting>
  <conditionalFormatting sqref="A19">
    <cfRule type="dataBar" priority="34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{0A9793DC-BB87-462B-B601-778E6BF3A474}</x14:id>
        </ext>
      </extLst>
    </cfRule>
  </conditionalFormatting>
  <conditionalFormatting sqref="A20">
    <cfRule type="dataBar" priority="33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{B98BD358-8F4F-4D2F-B2A1-58ECFF654581}</x14:id>
        </ext>
      </extLst>
    </cfRule>
  </conditionalFormatting>
  <conditionalFormatting sqref="A24">
    <cfRule type="dataBar" priority="32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{2B096816-8580-42F4-9E43-C13E639F6288}</x14:id>
        </ext>
      </extLst>
    </cfRule>
  </conditionalFormatting>
  <conditionalFormatting sqref="A25">
    <cfRule type="dataBar" priority="3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{11B0E8BD-6DBB-4EFF-B2A8-D536B586F7A6}</x14:id>
        </ext>
      </extLst>
    </cfRule>
  </conditionalFormatting>
  <conditionalFormatting sqref="A26">
    <cfRule type="dataBar" priority="30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{0149F1F9-B9DF-474F-9CB5-C47DE07B7B2F}</x14:id>
        </ext>
      </extLst>
    </cfRule>
  </conditionalFormatting>
  <conditionalFormatting sqref="A27">
    <cfRule type="dataBar" priority="29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{52A38EC1-B48F-417A-A79C-7C3A3C58C52F}</x14:id>
        </ext>
      </extLst>
    </cfRule>
  </conditionalFormatting>
  <conditionalFormatting sqref="A28:A29">
    <cfRule type="dataBar" priority="28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{E2DDDA53-34F1-4F9C-82DB-57441B4208D8}</x14:id>
        </ext>
      </extLst>
    </cfRule>
  </conditionalFormatting>
  <conditionalFormatting sqref="A30">
    <cfRule type="dataBar" priority="27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{69CCB5B5-3AB3-46D0-BB00-8A77E11CD217}</x14:id>
        </ext>
      </extLst>
    </cfRule>
  </conditionalFormatting>
  <conditionalFormatting sqref="A34">
    <cfRule type="dataBar" priority="20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{1EBDB2B3-536A-4DB5-9DB8-C37FF0E6420E}</x14:id>
        </ext>
      </extLst>
    </cfRule>
  </conditionalFormatting>
  <conditionalFormatting sqref="A35">
    <cfRule type="dataBar" priority="19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{E4515782-409C-4BAE-8C90-BA6DBEB832E3}</x14:id>
        </ext>
      </extLst>
    </cfRule>
  </conditionalFormatting>
  <conditionalFormatting sqref="A33">
    <cfRule type="dataBar" priority="2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{7F91CDE3-EED5-4739-9A55-730E1D820DB6}</x14:id>
        </ext>
      </extLst>
    </cfRule>
  </conditionalFormatting>
  <conditionalFormatting sqref="A36">
    <cfRule type="dataBar" priority="18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{1D6AF843-9EC4-4E6B-8C43-D171EC03732E}</x14:id>
        </ext>
      </extLst>
    </cfRule>
  </conditionalFormatting>
  <conditionalFormatting sqref="A37">
    <cfRule type="dataBar" priority="16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{12231923-6E46-489E-933C-25A9980934F7}</x14:id>
        </ext>
      </extLst>
    </cfRule>
  </conditionalFormatting>
  <conditionalFormatting sqref="A38">
    <cfRule type="dataBar" priority="15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{D6E8C11E-310B-4E89-9A61-87F82DCD6E01}</x14:id>
        </ext>
      </extLst>
    </cfRule>
  </conditionalFormatting>
  <conditionalFormatting sqref="A39">
    <cfRule type="dataBar" priority="13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{C34F93AC-92B6-48E0-A120-7300731CEDBA}</x14:id>
        </ext>
      </extLst>
    </cfRule>
  </conditionalFormatting>
  <conditionalFormatting sqref="A40">
    <cfRule type="dataBar" priority="12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{7E9148E0-8606-4286-87DB-52CCC48169E7}</x14:id>
        </ext>
      </extLst>
    </cfRule>
  </conditionalFormatting>
  <conditionalFormatting sqref="A41">
    <cfRule type="dataBar" priority="10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{C62A6531-F4FF-4F9D-9194-D048428AEFC8}</x14:id>
        </ext>
      </extLst>
    </cfRule>
  </conditionalFormatting>
  <conditionalFormatting sqref="A42">
    <cfRule type="dataBar" priority="9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{DC3620D3-CD68-4D1A-8D5D-10F6A5B6D1A2}</x14:id>
        </ext>
      </extLst>
    </cfRule>
  </conditionalFormatting>
  <conditionalFormatting sqref="A47">
    <cfRule type="dataBar" priority="4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{CCD0E6DE-27F4-44B3-80C8-65381CF57C87}</x14:id>
        </ext>
      </extLst>
    </cfRule>
  </conditionalFormatting>
  <conditionalFormatting sqref="A48">
    <cfRule type="dataBar" priority="3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{63DF10B0-A859-4300-978D-F5E2204B8600}</x14:id>
        </ext>
      </extLst>
    </cfRule>
  </conditionalFormatting>
  <conditionalFormatting sqref="A49">
    <cfRule type="dataBar" priority="2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{100D3F55-04A9-45F2-8479-A609D10CA968}</x14:id>
        </ext>
      </extLst>
    </cfRule>
  </conditionalFormatting>
  <conditionalFormatting sqref="A43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{138EE20D-66F9-48DE-A27D-57BB9D7371FA}</x14:id>
        </ext>
      </extLst>
    </cfRule>
  </conditionalFormatting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4CFF7E-28AF-4378-B744-0A3BA7485C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H11:I19</xm:sqref>
        </x14:conditionalFormatting>
        <x14:conditionalFormatting xmlns:xm="http://schemas.microsoft.com/office/excel/2006/main">
          <x14:cfRule type="dataBar" id="{9A6C81AA-2C6C-4A9E-8E20-44FFBB2BB6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</xm:sqref>
        </x14:conditionalFormatting>
        <x14:conditionalFormatting xmlns:xm="http://schemas.microsoft.com/office/excel/2006/main">
          <x14:cfRule type="dataBar" id="{0A9793DC-BB87-462B-B601-778E6BF3A4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A19</xm:sqref>
        </x14:conditionalFormatting>
        <x14:conditionalFormatting xmlns:xm="http://schemas.microsoft.com/office/excel/2006/main">
          <x14:cfRule type="dataBar" id="{B98BD358-8F4F-4D2F-B2A1-58ECFF6545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</xm:sqref>
        </x14:conditionalFormatting>
        <x14:conditionalFormatting xmlns:xm="http://schemas.microsoft.com/office/excel/2006/main">
          <x14:cfRule type="dataBar" id="{2B096816-8580-42F4-9E43-C13E639F62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</xm:sqref>
        </x14:conditionalFormatting>
        <x14:conditionalFormatting xmlns:xm="http://schemas.microsoft.com/office/excel/2006/main">
          <x14:cfRule type="dataBar" id="{11B0E8BD-6DBB-4EFF-B2A8-D536B586F7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A25</xm:sqref>
        </x14:conditionalFormatting>
        <x14:conditionalFormatting xmlns:xm="http://schemas.microsoft.com/office/excel/2006/main">
          <x14:cfRule type="dataBar" id="{0149F1F9-B9DF-474F-9CB5-C47DE07B7B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A26</xm:sqref>
        </x14:conditionalFormatting>
        <x14:conditionalFormatting xmlns:xm="http://schemas.microsoft.com/office/excel/2006/main">
          <x14:cfRule type="dataBar" id="{52A38EC1-B48F-417A-A79C-7C3A3C58C5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A27</xm:sqref>
        </x14:conditionalFormatting>
        <x14:conditionalFormatting xmlns:xm="http://schemas.microsoft.com/office/excel/2006/main">
          <x14:cfRule type="dataBar" id="{E2DDDA53-34F1-4F9C-82DB-57441B4208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A28:A29</xm:sqref>
        </x14:conditionalFormatting>
        <x14:conditionalFormatting xmlns:xm="http://schemas.microsoft.com/office/excel/2006/main">
          <x14:cfRule type="dataBar" id="{69CCB5B5-3AB3-46D0-BB00-8A77E11CD2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A30</xm:sqref>
        </x14:conditionalFormatting>
        <x14:conditionalFormatting xmlns:xm="http://schemas.microsoft.com/office/excel/2006/main">
          <x14:cfRule type="dataBar" id="{1EBDB2B3-536A-4DB5-9DB8-C37FF0E642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</xm:sqref>
        </x14:conditionalFormatting>
        <x14:conditionalFormatting xmlns:xm="http://schemas.microsoft.com/office/excel/2006/main">
          <x14:cfRule type="dataBar" id="{E4515782-409C-4BAE-8C90-BA6DBEB832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A35</xm:sqref>
        </x14:conditionalFormatting>
        <x14:conditionalFormatting xmlns:xm="http://schemas.microsoft.com/office/excel/2006/main">
          <x14:cfRule type="dataBar" id="{7F91CDE3-EED5-4739-9A55-730E1D820D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</xm:sqref>
        </x14:conditionalFormatting>
        <x14:conditionalFormatting xmlns:xm="http://schemas.microsoft.com/office/excel/2006/main">
          <x14:cfRule type="dataBar" id="{1D6AF843-9EC4-4E6B-8C43-D171EC0373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A36</xm:sqref>
        </x14:conditionalFormatting>
        <x14:conditionalFormatting xmlns:xm="http://schemas.microsoft.com/office/excel/2006/main">
          <x14:cfRule type="dataBar" id="{12231923-6E46-489E-933C-25A9980934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A37</xm:sqref>
        </x14:conditionalFormatting>
        <x14:conditionalFormatting xmlns:xm="http://schemas.microsoft.com/office/excel/2006/main">
          <x14:cfRule type="dataBar" id="{D6E8C11E-310B-4E89-9A61-87F82DCD6E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A38</xm:sqref>
        </x14:conditionalFormatting>
        <x14:conditionalFormatting xmlns:xm="http://schemas.microsoft.com/office/excel/2006/main">
          <x14:cfRule type="dataBar" id="{C34F93AC-92B6-48E0-A120-7300731CED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A39</xm:sqref>
        </x14:conditionalFormatting>
        <x14:conditionalFormatting xmlns:xm="http://schemas.microsoft.com/office/excel/2006/main">
          <x14:cfRule type="dataBar" id="{7E9148E0-8606-4286-87DB-52CCC48169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A40</xm:sqref>
        </x14:conditionalFormatting>
        <x14:conditionalFormatting xmlns:xm="http://schemas.microsoft.com/office/excel/2006/main">
          <x14:cfRule type="dataBar" id="{C62A6531-F4FF-4F9D-9194-D048428AEF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A41</xm:sqref>
        </x14:conditionalFormatting>
        <x14:conditionalFormatting xmlns:xm="http://schemas.microsoft.com/office/excel/2006/main">
          <x14:cfRule type="dataBar" id="{DC3620D3-CD68-4D1A-8D5D-10F6A5B6D1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A42</xm:sqref>
        </x14:conditionalFormatting>
        <x14:conditionalFormatting xmlns:xm="http://schemas.microsoft.com/office/excel/2006/main">
          <x14:cfRule type="dataBar" id="{CCD0E6DE-27F4-44B3-80C8-65381CF57C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A47</xm:sqref>
        </x14:conditionalFormatting>
        <x14:conditionalFormatting xmlns:xm="http://schemas.microsoft.com/office/excel/2006/main">
          <x14:cfRule type="dataBar" id="{63DF10B0-A859-4300-978D-F5E2204B86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A48</xm:sqref>
        </x14:conditionalFormatting>
        <x14:conditionalFormatting xmlns:xm="http://schemas.microsoft.com/office/excel/2006/main">
          <x14:cfRule type="dataBar" id="{100D3F55-04A9-45F2-8479-A609D10CA9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A49</xm:sqref>
        </x14:conditionalFormatting>
        <x14:conditionalFormatting xmlns:xm="http://schemas.microsoft.com/office/excel/2006/main">
          <x14:cfRule type="dataBar" id="{138EE20D-66F9-48DE-A27D-57BB9D7371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Daryn Young</dc:creator>
  <cp:lastModifiedBy>Maor Zivoni</cp:lastModifiedBy>
  <dcterms:created xsi:type="dcterms:W3CDTF">2015-09-24T15:50:26Z</dcterms:created>
  <dcterms:modified xsi:type="dcterms:W3CDTF">2015-10-01T07:27:43Z</dcterms:modified>
</cp:coreProperties>
</file>